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testiot\Downloads\"/>
    </mc:Choice>
  </mc:AlternateContent>
  <xr:revisionPtr revIDLastSave="0" documentId="13_ncr:1_{AE89A86B-5A75-4173-8656-C24503289DA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Sheet1" sheetId="1" r:id="rId1"/>
    <sheet name="รหัส55-59" sheetId="2" r:id="rId2"/>
    <sheet name="รหัส60-63" sheetId="3" r:id="rId3"/>
    <sheet name="รหัส64-66)" sheetId="4" r:id="rId4"/>
  </sheets>
  <definedNames>
    <definedName name="_xlnm._FilterDatabase" localSheetId="2" hidden="1">'รหัส60-63'!$B$16:$B$16</definedName>
    <definedName name="_xlnm._FilterDatabase" localSheetId="3" hidden="1">'รหัส64-66)'!$B$19:$B$19</definedName>
    <definedName name="beelist">Sheet1!$A$15:$A$22</definedName>
    <definedName name="gpalist">Sheet1!$C$1:$C$7</definedName>
    <definedName name="llist">Sheet1!$C$1:$C$8</definedName>
    <definedName name="veelist">Sheet1!$A$14:$A$22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D15" i="4"/>
  <c r="D16" i="4"/>
  <c r="B14" i="4"/>
  <c r="B17" i="4"/>
  <c r="B10" i="4"/>
  <c r="B9" i="4"/>
  <c r="B15" i="4"/>
  <c r="D25" i="4"/>
  <c r="D24" i="4"/>
  <c r="D21" i="4"/>
  <c r="D20" i="4"/>
  <c r="D17" i="4"/>
  <c r="B16" i="4"/>
  <c r="D13" i="4"/>
  <c r="D12" i="4"/>
  <c r="B13" i="4"/>
  <c r="D11" i="4"/>
  <c r="B12" i="4"/>
  <c r="D10" i="4"/>
  <c r="B11" i="4"/>
  <c r="D9" i="4"/>
  <c r="D8" i="4"/>
  <c r="B8" i="4"/>
  <c r="D7" i="4"/>
  <c r="B7" i="4"/>
  <c r="D6" i="4"/>
  <c r="B6" i="4"/>
  <c r="D5" i="4"/>
  <c r="B5" i="4"/>
  <c r="D4" i="4"/>
  <c r="B4" i="4"/>
  <c r="D3" i="4"/>
  <c r="B3" i="4"/>
  <c r="D17" i="3"/>
  <c r="D18" i="3"/>
  <c r="D19" i="3"/>
  <c r="D20" i="3"/>
  <c r="D21" i="3"/>
  <c r="D24" i="3"/>
  <c r="D25" i="3"/>
  <c r="D4" i="3"/>
  <c r="D5" i="3"/>
  <c r="D6" i="3"/>
  <c r="D7" i="3"/>
  <c r="D8" i="3"/>
  <c r="I5" i="3" s="1"/>
  <c r="D9" i="3"/>
  <c r="D10" i="3"/>
  <c r="D11" i="3"/>
  <c r="D12" i="3"/>
  <c r="D13" i="3"/>
  <c r="D14" i="3"/>
  <c r="D3" i="3"/>
  <c r="H7" i="3" s="1"/>
  <c r="K7" i="3" s="1"/>
  <c r="B4" i="3"/>
  <c r="B5" i="3"/>
  <c r="B6" i="3"/>
  <c r="B7" i="3"/>
  <c r="B8" i="3"/>
  <c r="B9" i="3"/>
  <c r="B10" i="3"/>
  <c r="B11" i="3"/>
  <c r="B12" i="3"/>
  <c r="B13" i="3"/>
  <c r="B14" i="3"/>
  <c r="B3" i="3"/>
  <c r="H5" i="4" l="1"/>
  <c r="I5" i="4"/>
  <c r="K5" i="4" s="1"/>
  <c r="H7" i="4"/>
  <c r="K7" i="4" s="1"/>
  <c r="H5" i="3"/>
  <c r="K5" i="3" s="1"/>
  <c r="J22" i="2"/>
  <c r="D16" i="2"/>
  <c r="D17" i="2"/>
  <c r="D18" i="2"/>
  <c r="D19" i="2"/>
  <c r="D20" i="2"/>
  <c r="D22" i="2"/>
  <c r="D23" i="2"/>
  <c r="D4" i="2"/>
  <c r="D5" i="2"/>
  <c r="D6" i="2"/>
  <c r="D7" i="2"/>
  <c r="D8" i="2"/>
  <c r="D9" i="2"/>
  <c r="D10" i="2"/>
  <c r="D11" i="2"/>
  <c r="D12" i="2"/>
  <c r="D13" i="2"/>
  <c r="D3" i="2"/>
  <c r="B16" i="2"/>
  <c r="K22" i="2" l="1"/>
  <c r="K20" i="2"/>
</calcChain>
</file>

<file path=xl/sharedStrings.xml><?xml version="1.0" encoding="utf-8"?>
<sst xmlns="http://schemas.openxmlformats.org/spreadsheetml/2006/main" count="121" uniqueCount="47">
  <si>
    <t>การบัญชีชั้นกลาง2</t>
  </si>
  <si>
    <t>การบัญชีชั้นกลาง1</t>
  </si>
  <si>
    <t>การบัญชีชั้นสูง1</t>
  </si>
  <si>
    <t>การบัญชีชั้นสูง2</t>
  </si>
  <si>
    <t>การบัญชีต้นทุน 1</t>
  </si>
  <si>
    <t>การบัญชีต้นทุน 2</t>
  </si>
  <si>
    <t>ระบบสารสนเทศทางการบัญชี</t>
  </si>
  <si>
    <t>การบัญชีภาษีอากร</t>
  </si>
  <si>
    <t>การตรวจสอบภายในและการควบคุมภายใน</t>
  </si>
  <si>
    <t>การสอบบัญชี</t>
  </si>
  <si>
    <t>รายงานการเงินและวิเคราะห์งบการเงิน</t>
  </si>
  <si>
    <t>สัมมนาการบัญชีการเงิน</t>
  </si>
  <si>
    <t>วิจัยทางการบัญชี</t>
  </si>
  <si>
    <t>การบัญชีเฉพาะกิจ</t>
  </si>
  <si>
    <t>การบัญชีหน่วยงานภารัฐ</t>
  </si>
  <si>
    <t>การวางแผนกำไรและควบคุม</t>
  </si>
  <si>
    <t>การบัญชีนิติเวช</t>
  </si>
  <si>
    <t>การวางแผนภาษี</t>
  </si>
  <si>
    <t>บังคับเอก</t>
  </si>
  <si>
    <t>เลือกเอก</t>
  </si>
  <si>
    <t>เลือกเสรี</t>
  </si>
  <si>
    <t>GPA</t>
  </si>
  <si>
    <t>A</t>
  </si>
  <si>
    <t>B+</t>
  </si>
  <si>
    <t>B</t>
  </si>
  <si>
    <t>C+</t>
  </si>
  <si>
    <t>C</t>
  </si>
  <si>
    <t>D+</t>
  </si>
  <si>
    <t>D</t>
  </si>
  <si>
    <t>GPA วิชาเอก</t>
  </si>
  <si>
    <r>
      <t>ถ้าสงสัยโทรถามอาจารย์วี ห้าม</t>
    </r>
    <r>
      <rPr>
        <sz val="36"/>
        <color theme="1"/>
        <rFont val="Calibri"/>
        <family val="2"/>
        <scheme val="minor"/>
      </rPr>
      <t>เลือกวิชาซ้ำ</t>
    </r>
  </si>
  <si>
    <t>จำนวนวิชาที่มีเกรด</t>
  </si>
  <si>
    <t>GPA=</t>
  </si>
  <si>
    <t>ใส่ข้อมูล</t>
  </si>
  <si>
    <t>แบบประมาณล่วงหน้า</t>
  </si>
  <si>
    <t>ERP</t>
  </si>
  <si>
    <t>สิ่งแวดล้อม</t>
  </si>
  <si>
    <t>ภาษา eng สำหรับนักบัญชี</t>
  </si>
  <si>
    <t>GPA สะสมตอนจบ</t>
  </si>
  <si>
    <t>GPA สะสมวิชาเอก ณ ปัจจุบัน</t>
  </si>
  <si>
    <t>(ใช้ดูตอนจบเท่านั้น)</t>
  </si>
  <si>
    <t>น.ศ. สามารถใช้ในการวางแผนการเรียนวิชาเอกได้</t>
  </si>
  <si>
    <t>สงสัยวิธีการใช้ สอบถาม อ.วี</t>
  </si>
  <si>
    <t>สัมมนาการบัญชี</t>
  </si>
  <si>
    <t>ระบบสารสนเทศทางการบัญชี 1</t>
  </si>
  <si>
    <t>ระบบสารสนเทศทางการบัญชี 2</t>
  </si>
  <si>
    <t>การบัญชีธุรกิจท้องถิ่น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</si>
</sst>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2" xfId="0" applyBorder="1"/>
    <xf numFmtId="0" fontId="0" fillId="0" borderId="2" xfId="0" applyBorder="1" applyProtection="1">
      <protection locked="0"/>
    </xf>
    <xf numFmtId="0" fontId="3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3" fillId="0" borderId="1" xfId="0" applyFont="1" applyBorder="1" applyProtection="1">
      <protection locked="0"/>
    </xf>
    <xf numFmtId="0" fontId="4" fillId="2" borderId="0" xfId="0" applyFont="1" applyFill="1"/>
    <xf numFmtId="0" fontId="1" fillId="0" borderId="0" xfId="0" applyFont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opLeftCell="A6" workbookViewId="0">
      <selection activeCell="B23" sqref="B23"/>
    </sheetView>
  </sheetViews>
  <sheetFormatPr defaultColWidth="9.1796875" defaultRowHeight="14.5" x14ac:dyDescent="0.35"/>
  <cols>
    <col min="1" max="1" width="37.1796875" customWidth="1"/>
  </cols>
  <sheetData>
    <row r="1" spans="1:4" x14ac:dyDescent="0.35">
      <c r="A1" t="s">
        <v>1</v>
      </c>
      <c r="C1" t="s">
        <v>22</v>
      </c>
    </row>
    <row r="2" spans="1:4" x14ac:dyDescent="0.35">
      <c r="A2" t="s">
        <v>0</v>
      </c>
      <c r="C2" t="s">
        <v>23</v>
      </c>
    </row>
    <row r="3" spans="1:4" x14ac:dyDescent="0.35">
      <c r="A3" t="s">
        <v>2</v>
      </c>
      <c r="C3" t="s">
        <v>24</v>
      </c>
    </row>
    <row r="4" spans="1:4" x14ac:dyDescent="0.35">
      <c r="A4" t="s">
        <v>3</v>
      </c>
      <c r="C4" t="s">
        <v>25</v>
      </c>
    </row>
    <row r="5" spans="1:4" x14ac:dyDescent="0.35">
      <c r="A5" t="s">
        <v>4</v>
      </c>
      <c r="C5" t="s">
        <v>26</v>
      </c>
    </row>
    <row r="6" spans="1:4" x14ac:dyDescent="0.35">
      <c r="A6" t="s">
        <v>5</v>
      </c>
      <c r="C6" t="s">
        <v>27</v>
      </c>
    </row>
    <row r="7" spans="1:4" x14ac:dyDescent="0.35">
      <c r="A7" t="s">
        <v>44</v>
      </c>
      <c r="C7" t="s">
        <v>28</v>
      </c>
      <c r="D7" t="s">
        <v>45</v>
      </c>
    </row>
    <row r="8" spans="1:4" x14ac:dyDescent="0.35">
      <c r="A8" t="s">
        <v>7</v>
      </c>
    </row>
    <row r="9" spans="1:4" x14ac:dyDescent="0.35">
      <c r="A9" t="s">
        <v>8</v>
      </c>
    </row>
    <row r="10" spans="1:4" x14ac:dyDescent="0.35">
      <c r="A10" t="s">
        <v>9</v>
      </c>
    </row>
    <row r="11" spans="1:4" x14ac:dyDescent="0.35">
      <c r="A11" t="s">
        <v>37</v>
      </c>
    </row>
    <row r="12" spans="1:4" x14ac:dyDescent="0.35">
      <c r="A12" t="s">
        <v>10</v>
      </c>
    </row>
    <row r="14" spans="1:4" x14ac:dyDescent="0.35">
      <c r="A14" t="s">
        <v>43</v>
      </c>
    </row>
    <row r="15" spans="1:4" x14ac:dyDescent="0.35">
      <c r="A15" t="s">
        <v>12</v>
      </c>
    </row>
    <row r="16" spans="1:4" x14ac:dyDescent="0.35">
      <c r="A16" t="s">
        <v>13</v>
      </c>
    </row>
    <row r="17" spans="1:1" x14ac:dyDescent="0.35">
      <c r="A17" t="s">
        <v>14</v>
      </c>
    </row>
    <row r="18" spans="1:1" x14ac:dyDescent="0.35">
      <c r="A18" t="s">
        <v>15</v>
      </c>
    </row>
    <row r="19" spans="1:1" x14ac:dyDescent="0.35">
      <c r="A19" t="s">
        <v>16</v>
      </c>
    </row>
    <row r="20" spans="1:1" x14ac:dyDescent="0.35">
      <c r="A20" t="s">
        <v>35</v>
      </c>
    </row>
    <row r="21" spans="1:1" x14ac:dyDescent="0.35">
      <c r="A21" t="s">
        <v>36</v>
      </c>
    </row>
    <row r="22" spans="1:1" x14ac:dyDescent="0.35">
      <c r="A22" t="s">
        <v>17</v>
      </c>
    </row>
    <row r="23" spans="1:1" x14ac:dyDescent="0.35">
      <c r="A23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3"/>
  <sheetViews>
    <sheetView topLeftCell="A6" workbookViewId="0">
      <selection activeCell="C11" sqref="C11"/>
    </sheetView>
  </sheetViews>
  <sheetFormatPr defaultColWidth="9.1796875" defaultRowHeight="14.5" x14ac:dyDescent="0.35"/>
  <cols>
    <col min="2" max="2" width="38.453125" customWidth="1"/>
    <col min="6" max="6" width="13.81640625" customWidth="1"/>
  </cols>
  <sheetData>
    <row r="2" spans="2:15" x14ac:dyDescent="0.35">
      <c r="B2" t="s">
        <v>18</v>
      </c>
      <c r="C2" t="s">
        <v>21</v>
      </c>
    </row>
    <row r="3" spans="2:15" x14ac:dyDescent="0.35">
      <c r="B3" s="1" t="s">
        <v>1</v>
      </c>
      <c r="C3" s="2" t="s">
        <v>22</v>
      </c>
      <c r="D3">
        <f>IF(C3="A",4,IF(C3="B+",3.5,IF(C3="B",3,IF(C3="C+",2.5,IF(C3="C",2,IF(C3="D+",1.5,IF(C3="D",1,0)))))))</f>
        <v>4</v>
      </c>
    </row>
    <row r="4" spans="2:15" x14ac:dyDescent="0.35">
      <c r="B4" s="1" t="s">
        <v>0</v>
      </c>
      <c r="C4" s="2" t="s">
        <v>23</v>
      </c>
      <c r="D4">
        <f t="shared" ref="D4:D23" si="0">IF(C4="A",4,IF(C4="B+",3.5,IF(C4="B",3,IF(C4="C+",2.5,IF(C4="C",2,IF(C4="D+",1.5,IF(C4="D",1,0)))))))</f>
        <v>3.5</v>
      </c>
    </row>
    <row r="5" spans="2:15" x14ac:dyDescent="0.35">
      <c r="B5" s="1" t="s">
        <v>2</v>
      </c>
      <c r="C5" s="2" t="s">
        <v>23</v>
      </c>
      <c r="D5">
        <f t="shared" si="0"/>
        <v>3.5</v>
      </c>
      <c r="F5" s="11" t="s">
        <v>30</v>
      </c>
      <c r="G5" s="11"/>
      <c r="H5" s="11"/>
      <c r="I5" s="11"/>
      <c r="J5" s="11"/>
      <c r="K5" s="11"/>
      <c r="L5" s="11"/>
      <c r="M5" s="11"/>
      <c r="N5" s="11"/>
      <c r="O5" s="11"/>
    </row>
    <row r="6" spans="2:15" x14ac:dyDescent="0.35">
      <c r="B6" s="1" t="s">
        <v>3</v>
      </c>
      <c r="C6" s="2" t="s">
        <v>24</v>
      </c>
      <c r="D6">
        <f t="shared" si="0"/>
        <v>3</v>
      </c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2:15" x14ac:dyDescent="0.35">
      <c r="B7" s="1" t="s">
        <v>4</v>
      </c>
      <c r="C7" s="2" t="s">
        <v>25</v>
      </c>
      <c r="D7">
        <f t="shared" si="0"/>
        <v>2.5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2:15" x14ac:dyDescent="0.35">
      <c r="B8" s="1" t="s">
        <v>5</v>
      </c>
      <c r="C8" s="2" t="s">
        <v>22</v>
      </c>
      <c r="D8">
        <f t="shared" si="0"/>
        <v>4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2:15" x14ac:dyDescent="0.35">
      <c r="B9" s="1" t="s">
        <v>6</v>
      </c>
      <c r="C9" s="2" t="s">
        <v>22</v>
      </c>
      <c r="D9">
        <f t="shared" si="0"/>
        <v>4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2:15" x14ac:dyDescent="0.35">
      <c r="B10" s="1" t="s">
        <v>7</v>
      </c>
      <c r="C10" s="2" t="s">
        <v>23</v>
      </c>
      <c r="D10">
        <f t="shared" si="0"/>
        <v>3.5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2:15" x14ac:dyDescent="0.35">
      <c r="B11" s="1" t="s">
        <v>8</v>
      </c>
      <c r="C11" s="2" t="s">
        <v>24</v>
      </c>
      <c r="D11">
        <f t="shared" si="0"/>
        <v>3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2:15" ht="15.75" customHeight="1" x14ac:dyDescent="0.35">
      <c r="B12" s="1" t="s">
        <v>9</v>
      </c>
      <c r="C12" s="2" t="s">
        <v>22</v>
      </c>
      <c r="D12">
        <f t="shared" si="0"/>
        <v>4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2:15" x14ac:dyDescent="0.35">
      <c r="B13" s="1" t="s">
        <v>10</v>
      </c>
      <c r="C13" s="2" t="s">
        <v>28</v>
      </c>
      <c r="D13">
        <f t="shared" si="0"/>
        <v>1</v>
      </c>
    </row>
    <row r="15" spans="2:15" x14ac:dyDescent="0.35">
      <c r="B15" t="s">
        <v>19</v>
      </c>
    </row>
    <row r="16" spans="2:15" x14ac:dyDescent="0.35">
      <c r="B16" s="1" t="str">
        <f>Sheet1!A14</f>
        <v>สัมมนาการบัญชี</v>
      </c>
      <c r="C16" s="2" t="s">
        <v>28</v>
      </c>
      <c r="D16">
        <f t="shared" si="0"/>
        <v>1</v>
      </c>
    </row>
    <row r="17" spans="2:11" x14ac:dyDescent="0.35">
      <c r="B17" s="2" t="s">
        <v>12</v>
      </c>
      <c r="C17" s="2" t="s">
        <v>22</v>
      </c>
      <c r="D17">
        <f t="shared" si="0"/>
        <v>4</v>
      </c>
    </row>
    <row r="18" spans="2:11" x14ac:dyDescent="0.35">
      <c r="B18" s="2" t="s">
        <v>13</v>
      </c>
      <c r="C18" s="2" t="s">
        <v>22</v>
      </c>
      <c r="D18">
        <f t="shared" si="0"/>
        <v>4</v>
      </c>
    </row>
    <row r="19" spans="2:11" ht="15" thickBot="1" x14ac:dyDescent="0.4">
      <c r="B19" s="2" t="s">
        <v>15</v>
      </c>
      <c r="C19" s="2" t="s">
        <v>25</v>
      </c>
      <c r="D19">
        <f t="shared" si="0"/>
        <v>2.5</v>
      </c>
      <c r="I19" t="s">
        <v>33</v>
      </c>
    </row>
    <row r="20" spans="2:11" ht="15" thickBot="1" x14ac:dyDescent="0.4">
      <c r="B20" s="2" t="s">
        <v>35</v>
      </c>
      <c r="C20" s="2" t="s">
        <v>22</v>
      </c>
      <c r="D20">
        <f t="shared" si="0"/>
        <v>4</v>
      </c>
      <c r="F20" t="s">
        <v>29</v>
      </c>
      <c r="G20" t="s">
        <v>31</v>
      </c>
      <c r="I20" s="4">
        <v>16</v>
      </c>
      <c r="J20" t="s">
        <v>32</v>
      </c>
      <c r="K20" s="3">
        <f>SUM(D3:D20)/I20</f>
        <v>3.21875</v>
      </c>
    </row>
    <row r="21" spans="2:11" ht="15" thickBot="1" x14ac:dyDescent="0.4">
      <c r="B21" t="s">
        <v>20</v>
      </c>
    </row>
    <row r="22" spans="2:11" ht="15" thickBot="1" x14ac:dyDescent="0.4">
      <c r="B22" s="2" t="s">
        <v>16</v>
      </c>
      <c r="C22" s="2"/>
      <c r="D22">
        <f t="shared" si="0"/>
        <v>0</v>
      </c>
      <c r="F22" t="s">
        <v>29</v>
      </c>
      <c r="G22" t="s">
        <v>34</v>
      </c>
      <c r="I22">
        <v>16</v>
      </c>
      <c r="J22" t="str">
        <f>J20</f>
        <v>GPA=</v>
      </c>
      <c r="K22" s="3">
        <f>SUM(D3:D20)/I22</f>
        <v>3.21875</v>
      </c>
    </row>
    <row r="23" spans="2:11" x14ac:dyDescent="0.35">
      <c r="B23" s="2" t="s">
        <v>14</v>
      </c>
      <c r="C23" s="2">
        <v>1</v>
      </c>
      <c r="D23">
        <f t="shared" si="0"/>
        <v>0</v>
      </c>
    </row>
  </sheetData>
  <sheetProtection algorithmName="SHA-512" hashValue="dOjddtS7mS35iqXBrA5jqCv2wYU3KDobW3mGDuGz4VxZZ+97nOR223IoYwmonbyrPkMqRoTB984GBZjpsJ7akA==" saltValue="jxeFcJ0JHw9X28YPJm1nFg==" spinCount="100000" sheet="1" objects="1" scenarios="1" selectLockedCells="1"/>
  <mergeCells count="1">
    <mergeCell ref="F5:O12"/>
  </mergeCells>
  <dataValidations count="2">
    <dataValidation type="list" allowBlank="1" showInputMessage="1" showErrorMessage="1" sqref="B17:B20 B22:B23" xr:uid="{00000000-0002-0000-0100-000000000000}">
      <formula1>veelist</formula1>
    </dataValidation>
    <dataValidation type="list" allowBlank="1" showInputMessage="1" showErrorMessage="1" sqref="C3:C13 C16:C20" xr:uid="{00000000-0002-0000-0100-000001000000}">
      <formula1>llist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FD73-037C-43F4-B5F3-C3BA9EF5EDF8}">
  <dimension ref="A2:K25"/>
  <sheetViews>
    <sheetView workbookViewId="0">
      <selection activeCell="C8" sqref="C8"/>
    </sheetView>
  </sheetViews>
  <sheetFormatPr defaultColWidth="22" defaultRowHeight="21" x14ac:dyDescent="0.5"/>
  <cols>
    <col min="1" max="1" width="4.453125" style="5" bestFit="1" customWidth="1"/>
    <col min="2" max="2" width="68.54296875" style="5" customWidth="1"/>
    <col min="3" max="3" width="24.7265625" style="5" customWidth="1"/>
    <col min="4" max="4" width="13.81640625" style="5" customWidth="1"/>
    <col min="5" max="5" width="22" style="5"/>
    <col min="6" max="7" width="25.453125" style="5" customWidth="1"/>
    <col min="8" max="8" width="22" style="5"/>
    <col min="9" max="9" width="6.81640625" style="5" customWidth="1"/>
    <col min="10" max="10" width="9.1796875" style="5" customWidth="1"/>
    <col min="11" max="11" width="12.7265625" style="5" customWidth="1"/>
    <col min="12" max="16384" width="22" style="5"/>
  </cols>
  <sheetData>
    <row r="2" spans="1:11" x14ac:dyDescent="0.5">
      <c r="B2" s="5" t="s">
        <v>18</v>
      </c>
      <c r="C2" s="5" t="s">
        <v>21</v>
      </c>
    </row>
    <row r="3" spans="1:11" x14ac:dyDescent="0.5">
      <c r="A3" s="5">
        <v>1</v>
      </c>
      <c r="B3" s="6" t="str">
        <f>Sheet1!A1</f>
        <v>การบัญชีชั้นกลาง1</v>
      </c>
      <c r="C3" s="9" t="s">
        <v>28</v>
      </c>
      <c r="D3" s="6">
        <f>IF(C3="A",4,IF(C3="B+",3.5,IF(C3="B",3,IF(C3="C+",2.5,IF(C3="C",2,IF(C3="D+",1.5,IF(C3="D",1,0)))))))</f>
        <v>1</v>
      </c>
    </row>
    <row r="4" spans="1:11" x14ac:dyDescent="0.5">
      <c r="A4" s="5">
        <v>2</v>
      </c>
      <c r="B4" s="6" t="str">
        <f>Sheet1!A2</f>
        <v>การบัญชีชั้นกลาง2</v>
      </c>
      <c r="C4" s="9" t="s">
        <v>23</v>
      </c>
      <c r="D4" s="6">
        <f t="shared" ref="D4:D25" si="0">IF(C4="A",4,IF(C4="B+",3.5,IF(C4="B",3,IF(C4="C+",2.5,IF(C4="C",2,IF(C4="D+",1.5,IF(C4="D",1,0)))))))</f>
        <v>3.5</v>
      </c>
    </row>
    <row r="5" spans="1:11" ht="26" x14ac:dyDescent="0.6">
      <c r="A5" s="5">
        <v>3</v>
      </c>
      <c r="B5" s="6" t="str">
        <f>Sheet1!A3</f>
        <v>การบัญชีชั้นสูง1</v>
      </c>
      <c r="C5" s="9" t="s">
        <v>24</v>
      </c>
      <c r="D5" s="6">
        <f t="shared" si="0"/>
        <v>3</v>
      </c>
      <c r="F5" s="5" t="s">
        <v>39</v>
      </c>
      <c r="H5" s="5">
        <f>SUM(D3:D21)</f>
        <v>16</v>
      </c>
      <c r="I5" s="5">
        <f>COUNTIF(D3:D21,"&gt;0")</f>
        <v>6</v>
      </c>
      <c r="J5" s="5" t="s">
        <v>32</v>
      </c>
      <c r="K5" s="10">
        <f>H5/I5</f>
        <v>2.6666666666666665</v>
      </c>
    </row>
    <row r="6" spans="1:11" x14ac:dyDescent="0.5">
      <c r="A6" s="5">
        <v>4</v>
      </c>
      <c r="B6" s="6" t="str">
        <f>Sheet1!A4</f>
        <v>การบัญชีชั้นสูง2</v>
      </c>
      <c r="C6" s="9" t="s">
        <v>25</v>
      </c>
      <c r="D6" s="6">
        <f t="shared" si="0"/>
        <v>2.5</v>
      </c>
    </row>
    <row r="7" spans="1:11" ht="26" x14ac:dyDescent="0.6">
      <c r="A7" s="5">
        <v>5</v>
      </c>
      <c r="B7" s="6" t="str">
        <f>Sheet1!A5</f>
        <v>การบัญชีต้นทุน 1</v>
      </c>
      <c r="C7" s="9" t="s">
        <v>22</v>
      </c>
      <c r="D7" s="6">
        <f t="shared" si="0"/>
        <v>4</v>
      </c>
      <c r="F7" s="5" t="s">
        <v>38</v>
      </c>
      <c r="G7" s="5" t="s">
        <v>40</v>
      </c>
      <c r="H7" s="5">
        <f>SUM(D3:D21)</f>
        <v>16</v>
      </c>
      <c r="I7" s="5">
        <v>17</v>
      </c>
      <c r="J7" s="5" t="s">
        <v>32</v>
      </c>
      <c r="K7" s="10">
        <f t="shared" ref="K7" si="1">H7/I7</f>
        <v>0.94117647058823528</v>
      </c>
    </row>
    <row r="8" spans="1:11" x14ac:dyDescent="0.5">
      <c r="A8" s="5">
        <v>6</v>
      </c>
      <c r="B8" s="6" t="str">
        <f>Sheet1!A6</f>
        <v>การบัญชีต้นทุน 2</v>
      </c>
      <c r="C8" s="9" t="s">
        <v>26</v>
      </c>
      <c r="D8" s="6">
        <f t="shared" si="0"/>
        <v>2</v>
      </c>
    </row>
    <row r="9" spans="1:11" x14ac:dyDescent="0.5">
      <c r="A9" s="5">
        <v>7</v>
      </c>
      <c r="B9" s="6" t="str">
        <f>Sheet1!A7</f>
        <v>ระบบสารสนเทศทางการบัญชี 1</v>
      </c>
      <c r="C9" s="9"/>
      <c r="D9" s="6">
        <f t="shared" si="0"/>
        <v>0</v>
      </c>
    </row>
    <row r="10" spans="1:11" x14ac:dyDescent="0.5">
      <c r="A10" s="5">
        <v>8</v>
      </c>
      <c r="B10" s="6" t="str">
        <f>Sheet1!A8</f>
        <v>การบัญชีภาษีอากร</v>
      </c>
      <c r="C10" s="9"/>
      <c r="D10" s="6">
        <f t="shared" si="0"/>
        <v>0</v>
      </c>
    </row>
    <row r="11" spans="1:11" x14ac:dyDescent="0.5">
      <c r="A11" s="5">
        <v>9</v>
      </c>
      <c r="B11" s="6" t="str">
        <f>Sheet1!A9</f>
        <v>การตรวจสอบภายในและการควบคุมภายใน</v>
      </c>
      <c r="C11" s="9"/>
      <c r="D11" s="6">
        <f t="shared" si="0"/>
        <v>0</v>
      </c>
    </row>
    <row r="12" spans="1:11" x14ac:dyDescent="0.5">
      <c r="A12" s="5">
        <v>10</v>
      </c>
      <c r="B12" s="6" t="str">
        <f>Sheet1!A10</f>
        <v>การสอบบัญชี</v>
      </c>
      <c r="C12" s="9"/>
      <c r="D12" s="6">
        <f t="shared" si="0"/>
        <v>0</v>
      </c>
    </row>
    <row r="13" spans="1:11" ht="31" x14ac:dyDescent="0.7">
      <c r="A13" s="5">
        <v>11</v>
      </c>
      <c r="B13" s="6" t="str">
        <f>Sheet1!A11</f>
        <v>ภาษา eng สำหรับนักบัญชี</v>
      </c>
      <c r="C13" s="9"/>
      <c r="D13" s="6">
        <f t="shared" si="0"/>
        <v>0</v>
      </c>
      <c r="F13" s="7" t="s">
        <v>41</v>
      </c>
    </row>
    <row r="14" spans="1:11" x14ac:dyDescent="0.5">
      <c r="A14" s="5">
        <v>12</v>
      </c>
      <c r="B14" s="6" t="str">
        <f>Sheet1!A12</f>
        <v>รายงานการเงินและวิเคราะห์งบการเงิน</v>
      </c>
      <c r="C14" s="9"/>
      <c r="D14" s="6">
        <f t="shared" si="0"/>
        <v>0</v>
      </c>
    </row>
    <row r="16" spans="1:11" ht="33.5" x14ac:dyDescent="0.75">
      <c r="B16" s="5" t="s">
        <v>19</v>
      </c>
      <c r="F16" s="8" t="s">
        <v>42</v>
      </c>
    </row>
    <row r="17" spans="1:4" x14ac:dyDescent="0.5">
      <c r="A17" s="5">
        <v>1</v>
      </c>
      <c r="B17" s="6" t="s">
        <v>11</v>
      </c>
      <c r="C17" s="9"/>
      <c r="D17" s="6">
        <f t="shared" si="0"/>
        <v>0</v>
      </c>
    </row>
    <row r="18" spans="1:4" x14ac:dyDescent="0.5">
      <c r="A18" s="5">
        <v>2</v>
      </c>
      <c r="B18" s="9" t="s">
        <v>35</v>
      </c>
      <c r="C18" s="9"/>
      <c r="D18" s="6">
        <f t="shared" si="0"/>
        <v>0</v>
      </c>
    </row>
    <row r="19" spans="1:4" x14ac:dyDescent="0.5">
      <c r="A19" s="5">
        <v>3</v>
      </c>
      <c r="B19" s="9"/>
      <c r="C19" s="9"/>
      <c r="D19" s="6">
        <f t="shared" si="0"/>
        <v>0</v>
      </c>
    </row>
    <row r="20" spans="1:4" x14ac:dyDescent="0.5">
      <c r="A20" s="5">
        <v>4</v>
      </c>
      <c r="B20" s="9"/>
      <c r="C20" s="9"/>
      <c r="D20" s="6">
        <f t="shared" si="0"/>
        <v>0</v>
      </c>
    </row>
    <row r="21" spans="1:4" x14ac:dyDescent="0.5">
      <c r="A21" s="5">
        <v>5</v>
      </c>
      <c r="B21" s="9"/>
      <c r="C21" s="9"/>
      <c r="D21" s="6">
        <f t="shared" si="0"/>
        <v>0</v>
      </c>
    </row>
    <row r="23" spans="1:4" x14ac:dyDescent="0.5">
      <c r="B23" s="5" t="s">
        <v>20</v>
      </c>
    </row>
    <row r="24" spans="1:4" x14ac:dyDescent="0.5">
      <c r="A24" s="5">
        <v>1</v>
      </c>
      <c r="B24" s="9"/>
      <c r="C24" s="9"/>
      <c r="D24" s="6">
        <f t="shared" si="0"/>
        <v>0</v>
      </c>
    </row>
    <row r="25" spans="1:4" x14ac:dyDescent="0.5">
      <c r="A25" s="5">
        <v>2</v>
      </c>
      <c r="B25" s="9"/>
      <c r="C25" s="9"/>
      <c r="D25" s="6">
        <f t="shared" si="0"/>
        <v>0</v>
      </c>
    </row>
  </sheetData>
  <sheetProtection algorithmName="SHA-512" hashValue="HAH0RLcbxeez4WH5O2ny2otn9z6bomLmK2Mb0DQp5ZDjtXIKTE20rCgoM06tt+chfg6GajrHsZmiqu/RPhkQKw==" saltValue="/lAU7I52DBOlUa26RM+Pbw==" spinCount="100000" sheet="1" objects="1" scenarios="1" selectLockedCells="1"/>
  <dataValidations count="2">
    <dataValidation type="list" allowBlank="1" showInputMessage="1" showErrorMessage="1" sqref="C3:C14 C17:C21 C24:C25" xr:uid="{2AB65DEE-9325-4C05-8794-22CA29F6BD39}">
      <formula1>gpalist</formula1>
    </dataValidation>
    <dataValidation type="list" allowBlank="1" showInputMessage="1" showErrorMessage="1" sqref="B18:B21 B24:B25" xr:uid="{B77583DB-83E5-4C0F-A613-03F577A111CF}">
      <formula1>beelist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4D33-31E7-4F77-A84B-764C8E60F6B5}">
  <dimension ref="A2:K25"/>
  <sheetViews>
    <sheetView tabSelected="1" topLeftCell="A18" zoomScale="110" zoomScaleNormal="110" workbookViewId="0">
      <selection activeCell="C20" sqref="C20"/>
    </sheetView>
  </sheetViews>
  <sheetFormatPr defaultColWidth="22" defaultRowHeight="21" x14ac:dyDescent="0.5"/>
  <cols>
    <col min="1" max="1" width="4.453125" style="5" bestFit="1" customWidth="1"/>
    <col min="2" max="2" width="68.54296875" style="5" customWidth="1"/>
    <col min="3" max="3" width="24.7265625" style="5" customWidth="1"/>
    <col min="4" max="4" width="13.81640625" style="5" customWidth="1"/>
    <col min="5" max="5" width="22" style="5"/>
    <col min="6" max="7" width="25.453125" style="5" customWidth="1"/>
    <col min="8" max="8" width="22" style="5"/>
    <col min="9" max="9" width="6.81640625" style="5" customWidth="1"/>
    <col min="10" max="10" width="9.1796875" style="5" customWidth="1"/>
    <col min="11" max="11" width="12.7265625" style="5" customWidth="1"/>
    <col min="12" max="16384" width="22" style="5"/>
  </cols>
  <sheetData>
    <row r="2" spans="1:11" x14ac:dyDescent="0.5">
      <c r="B2" s="5" t="s">
        <v>18</v>
      </c>
      <c r="C2" s="5" t="s">
        <v>21</v>
      </c>
    </row>
    <row r="3" spans="1:11" x14ac:dyDescent="0.5">
      <c r="A3" s="5">
        <v>1</v>
      </c>
      <c r="B3" s="6" t="str">
        <f>Sheet1!A1</f>
        <v>การบัญชีชั้นกลาง1</v>
      </c>
      <c r="C3" s="9" t="s">
        <v>26</v>
      </c>
      <c r="D3" s="6">
        <f>IF(C3="A",4,IF(C3="B+",3.5,IF(C3="B",3,IF(C3="C+",2.5,IF(C3="C",2,IF(C3="D+",1.5,IF(C3="D",1,0)))))))</f>
        <v>2</v>
      </c>
    </row>
    <row r="4" spans="1:11" x14ac:dyDescent="0.5">
      <c r="A4" s="5">
        <v>2</v>
      </c>
      <c r="B4" s="6" t="str">
        <f>Sheet1!A2</f>
        <v>การบัญชีชั้นกลาง2</v>
      </c>
      <c r="C4" s="9" t="s">
        <v>25</v>
      </c>
      <c r="D4" s="6">
        <f t="shared" ref="D4:D25" si="0">IF(C4="A",4,IF(C4="B+",3.5,IF(C4="B",3,IF(C4="C+",2.5,IF(C4="C",2,IF(C4="D+",1.5,IF(C4="D",1,0)))))))</f>
        <v>2.5</v>
      </c>
    </row>
    <row r="5" spans="1:11" ht="26" x14ac:dyDescent="0.6">
      <c r="A5" s="5">
        <v>3</v>
      </c>
      <c r="B5" s="6" t="str">
        <f>Sheet1!A3</f>
        <v>การบัญชีชั้นสูง1</v>
      </c>
      <c r="C5" s="9" t="s">
        <v>25</v>
      </c>
      <c r="D5" s="6">
        <f t="shared" si="0"/>
        <v>2.5</v>
      </c>
      <c r="F5" s="5" t="s">
        <v>39</v>
      </c>
      <c r="H5" s="5">
        <f>SUM(D3:D21)</f>
        <v>37</v>
      </c>
      <c r="I5" s="5">
        <f>COUNTIF(D3:D21,"&gt;0")</f>
        <v>15</v>
      </c>
      <c r="J5" s="5" t="s">
        <v>32</v>
      </c>
      <c r="K5" s="10">
        <f>H5/I5</f>
        <v>2.4666666666666668</v>
      </c>
    </row>
    <row r="6" spans="1:11" x14ac:dyDescent="0.5">
      <c r="A6" s="5">
        <v>4</v>
      </c>
      <c r="B6" s="6" t="str">
        <f>Sheet1!A4</f>
        <v>การบัญชีชั้นสูง2</v>
      </c>
      <c r="C6" s="9" t="s">
        <v>27</v>
      </c>
      <c r="D6" s="6">
        <f t="shared" si="0"/>
        <v>1.5</v>
      </c>
    </row>
    <row r="7" spans="1:11" ht="26" x14ac:dyDescent="0.6">
      <c r="A7" s="5">
        <v>5</v>
      </c>
      <c r="B7" s="6" t="str">
        <f>Sheet1!A5</f>
        <v>การบัญชีต้นทุน 1</v>
      </c>
      <c r="C7" s="9" t="s">
        <v>24</v>
      </c>
      <c r="D7" s="6">
        <f t="shared" si="0"/>
        <v>3</v>
      </c>
      <c r="F7" s="5" t="s">
        <v>38</v>
      </c>
      <c r="G7" s="5" t="s">
        <v>40</v>
      </c>
      <c r="H7" s="5">
        <f>SUM(D3:D21)</f>
        <v>37</v>
      </c>
      <c r="I7" s="5">
        <v>17</v>
      </c>
      <c r="J7" s="5" t="s">
        <v>32</v>
      </c>
      <c r="K7" s="10">
        <f t="shared" ref="K7" si="1">H7/I7</f>
        <v>2.1764705882352939</v>
      </c>
    </row>
    <row r="8" spans="1:11" x14ac:dyDescent="0.5">
      <c r="A8" s="5">
        <v>6</v>
      </c>
      <c r="B8" s="6" t="str">
        <f>Sheet1!A6</f>
        <v>การบัญชีต้นทุน 2</v>
      </c>
      <c r="C8" s="9" t="s">
        <v>27</v>
      </c>
      <c r="D8" s="6">
        <f t="shared" si="0"/>
        <v>1.5</v>
      </c>
    </row>
    <row r="9" spans="1:11" x14ac:dyDescent="0.5">
      <c r="A9" s="5">
        <v>7</v>
      </c>
      <c r="B9" s="6" t="str">
        <f>Sheet1!A7</f>
        <v>ระบบสารสนเทศทางการบัญชี 1</v>
      </c>
      <c r="C9" s="9" t="s">
        <v>22</v>
      </c>
      <c r="D9" s="6">
        <f t="shared" si="0"/>
        <v>4</v>
      </c>
    </row>
    <row r="10" spans="1:11" x14ac:dyDescent="0.5">
      <c r="A10" s="5">
        <v>8</v>
      </c>
      <c r="B10" s="5" t="str">
        <f>Sheet1!D7</f>
        <v>ระบบสารสนเทศทางการบัญชี 2</v>
      </c>
      <c r="C10" s="9" t="s">
        <v>25</v>
      </c>
      <c r="D10" s="6">
        <f t="shared" si="0"/>
        <v>2.5</v>
      </c>
    </row>
    <row r="11" spans="1:11" x14ac:dyDescent="0.5">
      <c r="A11" s="5">
        <v>9</v>
      </c>
      <c r="B11" s="6" t="str">
        <f>Sheet1!A8</f>
        <v>การบัญชีภาษีอากร</v>
      </c>
      <c r="C11" s="9" t="s">
        <v>26</v>
      </c>
      <c r="D11" s="6">
        <f t="shared" si="0"/>
        <v>2</v>
      </c>
    </row>
    <row r="12" spans="1:11" x14ac:dyDescent="0.5">
      <c r="A12" s="5">
        <v>10</v>
      </c>
      <c r="B12" s="6" t="str">
        <f>Sheet1!A9</f>
        <v>การตรวจสอบภายในและการควบคุมภายใน</v>
      </c>
      <c r="C12" s="9" t="s">
        <v>25</v>
      </c>
      <c r="D12" s="6">
        <f t="shared" si="0"/>
        <v>2.5</v>
      </c>
    </row>
    <row r="13" spans="1:11" ht="31" x14ac:dyDescent="0.7">
      <c r="A13" s="5">
        <v>11</v>
      </c>
      <c r="B13" s="6" t="str">
        <f>Sheet1!A10</f>
        <v>การสอบบัญชี</v>
      </c>
      <c r="C13" s="9" t="s">
        <v>26</v>
      </c>
      <c r="D13" s="6">
        <f t="shared" si="0"/>
        <v>2</v>
      </c>
      <c r="F13" s="7" t="s">
        <v>41</v>
      </c>
    </row>
    <row r="14" spans="1:11" ht="31" x14ac:dyDescent="0.7">
      <c r="A14" s="5">
        <v>12</v>
      </c>
      <c r="B14" s="6" t="str">
        <f>Sheet1!A23</f>
        <v>การบัญชีธุรกิจท้องถิ่น</v>
      </c>
      <c r="C14" s="9" t="s">
        <v>24</v>
      </c>
      <c r="D14" s="6">
        <f t="shared" si="0"/>
        <v>3</v>
      </c>
      <c r="F14" s="7"/>
    </row>
    <row r="15" spans="1:11" ht="31" x14ac:dyDescent="0.7">
      <c r="A15" s="5">
        <v>13</v>
      </c>
      <c r="B15" s="6" t="str">
        <f>Sheet1!A14</f>
        <v>สัมมนาการบัญชี</v>
      </c>
      <c r="C15" s="9" t="s">
        <v>24</v>
      </c>
      <c r="D15" s="6">
        <f t="shared" si="0"/>
        <v>3</v>
      </c>
      <c r="F15" s="7"/>
    </row>
    <row r="16" spans="1:11" ht="31" x14ac:dyDescent="0.7">
      <c r="A16" s="5">
        <v>14</v>
      </c>
      <c r="B16" s="6" t="str">
        <f>Sheet1!A12</f>
        <v>รายงานการเงินและวิเคราะห์งบการเงิน</v>
      </c>
      <c r="C16" s="9" t="s">
        <v>28</v>
      </c>
      <c r="D16" s="6">
        <f t="shared" si="0"/>
        <v>1</v>
      </c>
      <c r="F16" s="7"/>
    </row>
    <row r="17" spans="1:6" x14ac:dyDescent="0.5">
      <c r="A17" s="5">
        <v>15</v>
      </c>
      <c r="B17" s="5" t="str">
        <f>Sheet1!A21</f>
        <v>สิ่งแวดล้อม</v>
      </c>
      <c r="C17" s="9" t="s">
        <v>22</v>
      </c>
      <c r="D17" s="6">
        <f t="shared" si="0"/>
        <v>4</v>
      </c>
    </row>
    <row r="19" spans="1:6" ht="33.5" x14ac:dyDescent="0.75">
      <c r="B19" s="5" t="s">
        <v>19</v>
      </c>
      <c r="F19" s="8" t="s">
        <v>42</v>
      </c>
    </row>
    <row r="20" spans="1:6" x14ac:dyDescent="0.5">
      <c r="A20" s="5">
        <v>16</v>
      </c>
      <c r="B20" s="9" t="s">
        <v>35</v>
      </c>
      <c r="C20" s="9"/>
      <c r="D20" s="6">
        <f t="shared" si="0"/>
        <v>0</v>
      </c>
    </row>
    <row r="21" spans="1:6" x14ac:dyDescent="0.5">
      <c r="A21" s="5">
        <v>17</v>
      </c>
      <c r="B21" s="9" t="s">
        <v>15</v>
      </c>
      <c r="C21" s="9"/>
      <c r="D21" s="6">
        <f t="shared" si="0"/>
        <v>0</v>
      </c>
    </row>
    <row r="23" spans="1:6" x14ac:dyDescent="0.5">
      <c r="B23" s="5" t="s">
        <v>20</v>
      </c>
    </row>
    <row r="24" spans="1:6" x14ac:dyDescent="0.5">
      <c r="A24" s="5">
        <v>18</v>
      </c>
      <c r="B24" s="9"/>
      <c r="C24" s="9"/>
      <c r="D24" s="6">
        <f t="shared" si="0"/>
        <v>0</v>
      </c>
    </row>
    <row r="25" spans="1:6" x14ac:dyDescent="0.5">
      <c r="A25" s="5">
        <v>19</v>
      </c>
      <c r="B25" s="9"/>
      <c r="C25" s="9"/>
      <c r="D25" s="6">
        <f t="shared" si="0"/>
        <v>0</v>
      </c>
    </row>
  </sheetData>
  <sheetProtection algorithmName="SHA-512" hashValue="1fG8ofWQD7qim3s+ERIxy/wk7R9RjE5qC0pN7EQsiJ6qN+ieLM8P7vB/9qyu/w0H7TV855GT9inGOkFK5ducBQ==" saltValue="itIg+Ss20rwEoQwNbT5Y+g==" spinCount="100000" sheet="1" selectLockedCells="1"/>
  <dataValidations count="2">
    <dataValidation type="list" allowBlank="1" showInputMessage="1" showErrorMessage="1" sqref="B20:B21 B24:B25" xr:uid="{CF4188BA-8190-4C49-A471-E8B7DEBF5DC0}">
      <formula1>beelist</formula1>
    </dataValidation>
    <dataValidation type="list" allowBlank="1" showInputMessage="1" showErrorMessage="1" sqref="C3:C17 C20:C21 C24:C25" xr:uid="{CA47BD74-31B1-466E-A714-253E76329D95}">
      <formula1>gpalist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รหัส55-59</vt:lpstr>
      <vt:lpstr>รหัส60-63</vt:lpstr>
      <vt:lpstr>รหัส64-66)</vt:lpstr>
      <vt:lpstr>beelist</vt:lpstr>
      <vt:lpstr>gpalist</vt:lpstr>
      <vt:lpstr>llist</vt:lpstr>
      <vt:lpstr>veelist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veerakij</dc:creator>
  <cp:lastModifiedBy>testiot</cp:lastModifiedBy>
  <dcterms:created xsi:type="dcterms:W3CDTF">2016-01-20T04:18:27Z</dcterms:created>
  <dcterms:modified xsi:type="dcterms:W3CDTF">2024-09-05T03:08:17Z</dcterms:modified>
</cp:coreProperties>
</file>